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2 мар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C20" i="2" s="1"/>
  <c r="C16" i="2"/>
  <c r="C12" i="2" s="1"/>
  <c r="C13" i="2"/>
  <c r="C9" i="2"/>
  <c r="C7" i="2"/>
  <c r="C6" i="2" s="1"/>
  <c r="C24" i="2" l="1"/>
  <c r="G21" i="2"/>
  <c r="D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D20" i="2"/>
  <c r="D16" i="2"/>
  <c r="G16" i="2" s="1"/>
  <c r="B16" i="2"/>
  <c r="D13" i="2"/>
  <c r="D9" i="2"/>
  <c r="G9" i="2" s="1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8" i="2"/>
  <c r="E7" i="2" s="1"/>
  <c r="E21" i="2" l="1"/>
  <c r="E20" i="2" s="1"/>
  <c r="F16" i="2"/>
  <c r="D6" i="2"/>
  <c r="G7" i="2"/>
  <c r="E16" i="2"/>
  <c r="E13" i="2"/>
  <c r="E9" i="2"/>
  <c r="E6" i="2" s="1"/>
  <c r="D12" i="2"/>
  <c r="E12" i="2" l="1"/>
  <c r="E24" i="2" s="1"/>
  <c r="D24" i="2"/>
  <c r="G6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<sst xmlns="http://schemas.openxmlformats.org/spreadsheetml/2006/main" count="40" uniqueCount="38">
  <si>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</si>
  <si>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</si>
  <si>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</si>
  <si>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</si>
  <si>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</si>
  <si>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</si>
  <si>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</si>
  <si>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</si>
  <si>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</si>
  <si>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</si>
  <si>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</si>
  <si>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</si>
  <si>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</si>
  <si>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</si>
  <si>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</si>
  <si>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</si>
  <si>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</si>
  <si>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</si>
  <si>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</si>
  <si>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</si>
  <si>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</si>
  <si>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</si>
  <si>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</si>
  <si>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</si>
  <si>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</si>
  <si>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</si>
  <si>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</si>
  <si>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</si>
  <si>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</si>
  <si>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</si>
  <si>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</si>
  <si>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</si>
  <si>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05.03.2026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</si>
  <si>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12 марта 2026 года</t>
  </si>
  <si>
    <t>Кассовый расход на 12.03.2026</t>
  </si>
  <si>
    <t>Кассовый расход с 05.03.2026 по 12.03.2026</t>
  </si>
  <si>
    <t>Расходы запланированы на капитальный ремонт СОШ №7, СОШ №9, СОШ №14. По состоянию на 12 марта 2026 года работы выполненны на : СОШ № 7 на  20%, СОШ №  9 на 27% , СОШ № 14 на 20%.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</si>
  <si>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12 марта 2026 года составила 7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</si>
</sst>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topLeftCell="C1" zoomScale="40" zoomScaleNormal="30" zoomScaleSheetLayoutView="40" workbookViewId="0">
      <selection activeCell="H9" sqref="H9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33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2112557</v>
      </c>
      <c r="D6" s="27">
        <f t="shared" ref="D6:F6" si="1">D7+D9</f>
        <v>2112557</v>
      </c>
      <c r="E6" s="27">
        <f t="shared" si="1"/>
        <v>0</v>
      </c>
      <c r="F6" s="27">
        <f t="shared" si="1"/>
        <v>116018959.86</v>
      </c>
      <c r="G6" s="42">
        <f t="shared" ref="G6:G7" si="2">D6/B6</f>
        <v>1.7883093827565366E-2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256557</v>
      </c>
      <c r="D7" s="28">
        <f t="shared" si="3"/>
        <v>256557</v>
      </c>
      <c r="E7" s="28">
        <f t="shared" si="3"/>
        <v>0</v>
      </c>
      <c r="F7" s="28">
        <f t="shared" si="3"/>
        <v>21299637.260000002</v>
      </c>
      <c r="G7" s="43">
        <f t="shared" si="2"/>
        <v>1.1901776208988385E-2</v>
      </c>
      <c r="H7" s="21"/>
    </row>
    <row r="8" spans="1:8" ht="183.75" x14ac:dyDescent="0.5">
      <c r="A8" s="9" t="s">
        <v>10</v>
      </c>
      <c r="B8" s="11">
        <v>21556194.260000002</v>
      </c>
      <c r="C8" s="11">
        <v>256557</v>
      </c>
      <c r="D8" s="11">
        <v>256557</v>
      </c>
      <c r="E8" s="11">
        <f>D8-C8</f>
        <v>0</v>
      </c>
      <c r="F8" s="11">
        <f>B8-D8</f>
        <v>21299637.260000002</v>
      </c>
      <c r="G8" s="40">
        <f>D8/B8</f>
        <v>1.1901776208988385E-2</v>
      </c>
      <c r="H8" s="10" t="s">
        <v>37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1856000</v>
      </c>
      <c r="D9" s="29">
        <f t="shared" ref="D9:F9" si="5">D10+D11</f>
        <v>1856000</v>
      </c>
      <c r="E9" s="29">
        <f t="shared" si="5"/>
        <v>0</v>
      </c>
      <c r="F9" s="29">
        <f t="shared" si="5"/>
        <v>94719322.599999994</v>
      </c>
      <c r="G9" s="43">
        <f t="shared" ref="G9:G24" si="6">D9/B9</f>
        <v>1.9218159981585194E-2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7">D10-C10</f>
        <v>0</v>
      </c>
      <c r="F10" s="11">
        <f t="shared" ref="F10:F11" si="8">B10-D10</f>
        <v>88154269.969999999</v>
      </c>
      <c r="G10" s="40">
        <f t="shared" si="6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1856000</v>
      </c>
      <c r="D11" s="11">
        <v>1856000</v>
      </c>
      <c r="E11" s="11">
        <f t="shared" si="7"/>
        <v>0</v>
      </c>
      <c r="F11" s="11">
        <f t="shared" si="8"/>
        <v>6565052.6300000008</v>
      </c>
      <c r="G11" s="40">
        <f t="shared" si="6"/>
        <v>0.22040000004132498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" si="9">C13+C16</f>
        <v>16272266.18</v>
      </c>
      <c r="D12" s="26">
        <f t="shared" ref="D12:F12" si="10">D13+D16</f>
        <v>19588573.399999999</v>
      </c>
      <c r="E12" s="26">
        <f t="shared" si="10"/>
        <v>3316307.2199999993</v>
      </c>
      <c r="F12" s="26">
        <f t="shared" si="10"/>
        <v>300702468.68000001</v>
      </c>
      <c r="G12" s="42">
        <f t="shared" si="6"/>
        <v>6.1158667669223503E-2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" si="11">C14+C15</f>
        <v>11111129.529999999</v>
      </c>
      <c r="D13" s="25">
        <f t="shared" ref="D13:F13" si="12">D14+D15</f>
        <v>11111129.529999999</v>
      </c>
      <c r="E13" s="25">
        <f t="shared" si="12"/>
        <v>0</v>
      </c>
      <c r="F13" s="25">
        <f t="shared" si="12"/>
        <v>249496541.28</v>
      </c>
      <c r="G13" s="43">
        <f t="shared" si="6"/>
        <v>4.2635466160551881E-2</v>
      </c>
      <c r="H13" s="17"/>
    </row>
    <row r="14" spans="1:8" ht="147" x14ac:dyDescent="0.5">
      <c r="A14" s="22" t="s">
        <v>15</v>
      </c>
      <c r="B14" s="12">
        <v>231142811.09999999</v>
      </c>
      <c r="C14" s="12">
        <v>11111129.529999999</v>
      </c>
      <c r="D14" s="12">
        <v>11111129.529999999</v>
      </c>
      <c r="E14" s="11">
        <f t="shared" si="7"/>
        <v>0</v>
      </c>
      <c r="F14" s="12">
        <f>B14-D14</f>
        <v>220031681.56999999</v>
      </c>
      <c r="G14" s="40">
        <f t="shared" si="6"/>
        <v>4.8070409272616133E-2</v>
      </c>
      <c r="H14" s="32" t="s">
        <v>36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40">
        <f t="shared" si="6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" si="13">C18+C19+C17</f>
        <v>5161136.6500000004</v>
      </c>
      <c r="D16" s="25">
        <f t="shared" ref="D16:F16" si="14">D18+D19+D17</f>
        <v>8477443.8699999992</v>
      </c>
      <c r="E16" s="25">
        <f t="shared" si="14"/>
        <v>3316307.2199999993</v>
      </c>
      <c r="F16" s="25">
        <f t="shared" si="14"/>
        <v>51205927.400000006</v>
      </c>
      <c r="G16" s="43">
        <f t="shared" si="6"/>
        <v>0.14204029848865471</v>
      </c>
      <c r="H16" s="16"/>
    </row>
    <row r="17" spans="1:8" ht="248.25" customHeight="1" x14ac:dyDescent="0.5">
      <c r="A17" s="36" t="s">
        <v>11</v>
      </c>
      <c r="B17" s="38">
        <v>1249920</v>
      </c>
      <c r="C17" s="33">
        <v>96782</v>
      </c>
      <c r="D17" s="33">
        <v>165391.15</v>
      </c>
      <c r="E17" s="11">
        <f t="shared" si="7"/>
        <v>68609.149999999994</v>
      </c>
      <c r="F17" s="39">
        <f>B17-D17</f>
        <v>1084528.8500000001</v>
      </c>
      <c r="G17" s="40">
        <f t="shared" si="6"/>
        <v>0.13232138856886841</v>
      </c>
      <c r="H17" s="37" t="s">
        <v>25</v>
      </c>
    </row>
    <row r="18" spans="1:8" ht="182.25" customHeight="1" x14ac:dyDescent="0.5">
      <c r="A18" s="9" t="s">
        <v>12</v>
      </c>
      <c r="B18" s="11">
        <v>3737733.27</v>
      </c>
      <c r="C18" s="11">
        <v>409792.03</v>
      </c>
      <c r="D18" s="11">
        <v>516384.7</v>
      </c>
      <c r="E18" s="11">
        <f t="shared" si="7"/>
        <v>106592.66999999998</v>
      </c>
      <c r="F18" s="39">
        <f t="shared" ref="F18:F23" si="15">B18-D18</f>
        <v>3221348.57</v>
      </c>
      <c r="G18" s="40">
        <f t="shared" si="6"/>
        <v>0.13815450774527846</v>
      </c>
      <c r="H18" s="10" t="s">
        <v>25</v>
      </c>
    </row>
    <row r="19" spans="1:8" ht="284.25" customHeight="1" x14ac:dyDescent="0.5">
      <c r="A19" s="9" t="s">
        <v>13</v>
      </c>
      <c r="B19" s="11">
        <v>54695718</v>
      </c>
      <c r="C19" s="11">
        <v>4654562.62</v>
      </c>
      <c r="D19" s="11">
        <v>7795668.0199999996</v>
      </c>
      <c r="E19" s="11">
        <f t="shared" si="7"/>
        <v>3141105.3999999994</v>
      </c>
      <c r="F19" s="39">
        <f t="shared" si="15"/>
        <v>46900049.980000004</v>
      </c>
      <c r="G19" s="40">
        <f t="shared" si="6"/>
        <v>0.14252794012138206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6">C21</f>
        <v>0</v>
      </c>
      <c r="D20" s="31">
        <f t="shared" si="16"/>
        <v>0</v>
      </c>
      <c r="E20" s="31">
        <f t="shared" si="16"/>
        <v>0</v>
      </c>
      <c r="F20" s="31">
        <f t="shared" si="16"/>
        <v>28131480.039999999</v>
      </c>
      <c r="G20" s="42">
        <f t="shared" si="6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" si="17">C23+C22</f>
        <v>0</v>
      </c>
      <c r="D21" s="29">
        <f t="shared" ref="D21:F21" si="18">D23+D22</f>
        <v>0</v>
      </c>
      <c r="E21" s="29">
        <f t="shared" si="18"/>
        <v>0</v>
      </c>
      <c r="F21" s="29">
        <f t="shared" si="18"/>
        <v>28131480.039999999</v>
      </c>
      <c r="G21" s="43">
        <f>D21/B21</f>
        <v>0</v>
      </c>
      <c r="H21" s="15"/>
    </row>
    <row r="22" spans="1:8" s="45" customFormat="1" ht="147" x14ac:dyDescent="0.5">
      <c r="A22" s="9" t="s">
        <v>30</v>
      </c>
      <c r="B22" s="46">
        <v>577305.02</v>
      </c>
      <c r="C22" s="46">
        <v>0</v>
      </c>
      <c r="D22" s="46">
        <v>0</v>
      </c>
      <c r="E22" s="11">
        <f t="shared" si="7"/>
        <v>0</v>
      </c>
      <c r="F22" s="39">
        <f t="shared" si="15"/>
        <v>577305.02</v>
      </c>
      <c r="G22" s="40">
        <f t="shared" si="6"/>
        <v>0</v>
      </c>
      <c r="H22" s="44" t="s">
        <v>31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7"/>
        <v>0</v>
      </c>
      <c r="F23" s="39">
        <f t="shared" si="15"/>
        <v>27554175.02</v>
      </c>
      <c r="G23" s="40">
        <f t="shared" si="6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" si="19">C6+C12+C20</f>
        <v>18384823.18</v>
      </c>
      <c r="D24" s="13">
        <f t="shared" ref="D24:F24" si="20">D6+D12+D20</f>
        <v>21701130.399999999</v>
      </c>
      <c r="E24" s="13">
        <f t="shared" si="20"/>
        <v>3316307.2199999993</v>
      </c>
      <c r="F24" s="13">
        <f t="shared" si="20"/>
        <v>444852908.58000004</v>
      </c>
      <c r="G24" s="41">
        <f t="shared" si="6"/>
        <v>4.6513648124114237E-2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5">
      <c r="A27" s="51" t="s">
        <v>14</v>
      </c>
      <c r="B27" s="51"/>
      <c r="C27" s="47"/>
      <c r="D27" s="47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2026-03-13T08:11:33Z</cp:lastPrinted>
  <dcterms:created xsi:type="dcterms:W3CDTF">2019-07-19T11:40:04Z</dcterms:created>
  <dcterms:modified xsi:type="dcterms:W3CDTF">2026-03-13T10:22:04Z</dcterms:modified>
</cp:coreProperties>
</file>